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Services\Budget\Erin\Training Materials\"/>
    </mc:Choice>
  </mc:AlternateContent>
  <bookViews>
    <workbookView xWindow="0" yWindow="0" windowWidth="17250" windowHeight="5010" tabRatio="838"/>
  </bookViews>
  <sheets>
    <sheet name="100188" sheetId="8" r:id="rId1"/>
    <sheet name="1-64910, FY04 old" sheetId="5" state="hidden" r:id="rId2"/>
  </sheets>
  <definedNames>
    <definedName name="_xlnm._FilterDatabase" localSheetId="0" hidden="1">'100188'!$A$5:$H$63</definedName>
    <definedName name="_xlnm.Print_Area" localSheetId="0">'100188'!$A$1:$H$74</definedName>
    <definedName name="_xlnm.Print_Area" localSheetId="1">'1-64910, FY04 old'!$A$1:$H$40</definedName>
    <definedName name="_xlnm.Print_Titles" localSheetId="0">'100188'!$1:$5</definedName>
    <definedName name="_xlnm.Print_Titles" localSheetId="1">'1-64910, FY04 old'!$1:$11</definedName>
  </definedNames>
  <calcPr calcId="162913"/>
</workbook>
</file>

<file path=xl/calcChain.xml><?xml version="1.0" encoding="utf-8"?>
<calcChain xmlns="http://schemas.openxmlformats.org/spreadsheetml/2006/main">
  <c r="F69" i="8" l="1"/>
  <c r="F74" i="8" s="1"/>
  <c r="F73" i="8"/>
  <c r="G69" i="8" l="1"/>
  <c r="G73" i="8" l="1"/>
  <c r="G74" i="8" l="1"/>
  <c r="G30" i="5"/>
  <c r="G31" i="5"/>
  <c r="G32" i="5"/>
  <c r="G33" i="5"/>
  <c r="D8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8" i="5"/>
  <c r="G29" i="5"/>
  <c r="G34" i="5"/>
  <c r="G35" i="5"/>
  <c r="G36" i="5"/>
  <c r="G37" i="5"/>
  <c r="G38" i="5"/>
  <c r="D10" i="5"/>
  <c r="D26" i="5"/>
  <c r="G10" i="5"/>
  <c r="E26" i="5"/>
  <c r="E27" i="5" s="1"/>
  <c r="F26" i="5"/>
  <c r="C27" i="5"/>
  <c r="F27" i="5"/>
  <c r="D39" i="5"/>
  <c r="E39" i="5"/>
  <c r="E40" i="5"/>
  <c r="F39" i="5"/>
  <c r="F40" i="5" s="1"/>
  <c r="G40" i="5" l="1"/>
  <c r="G27" i="5"/>
  <c r="D40" i="5"/>
  <c r="D27" i="5"/>
</calcChain>
</file>

<file path=xl/sharedStrings.xml><?xml version="1.0" encoding="utf-8"?>
<sst xmlns="http://schemas.openxmlformats.org/spreadsheetml/2006/main" count="58" uniqueCount="50">
  <si>
    <t>Date</t>
  </si>
  <si>
    <t>Expenditure</t>
  </si>
  <si>
    <t>Voucher No.</t>
  </si>
  <si>
    <t>Total</t>
  </si>
  <si>
    <t>Date Paid</t>
  </si>
  <si>
    <t>Total Spent</t>
  </si>
  <si>
    <t>Balance on Hand</t>
  </si>
  <si>
    <t>Uncleared Expenses</t>
  </si>
  <si>
    <t xml:space="preserve"> </t>
  </si>
  <si>
    <t>1-64910</t>
  </si>
  <si>
    <t>General</t>
  </si>
  <si>
    <t>B000120</t>
  </si>
  <si>
    <t>2003-04 Central Reserve</t>
  </si>
  <si>
    <t>Beginning Balance 7/1/03</t>
  </si>
  <si>
    <t>Faculty Summer Research &amp; Development Grants</t>
  </si>
  <si>
    <t>B000132</t>
  </si>
  <si>
    <t xml:space="preserve">ADD'L REDUCTION     </t>
  </si>
  <si>
    <t xml:space="preserve">25% TO CENTRAL RES  </t>
  </si>
  <si>
    <t xml:space="preserve">UNNEEDED TEN BUYOUT </t>
  </si>
  <si>
    <t xml:space="preserve">FY03 CARRYFORWARD   </t>
  </si>
  <si>
    <t>JR LEVEL TRAN ENROLL</t>
  </si>
  <si>
    <t>B000133</t>
  </si>
  <si>
    <t>Salary adjustment Golden</t>
  </si>
  <si>
    <t>B000163</t>
  </si>
  <si>
    <t>Administrative Systems (SIS)</t>
  </si>
  <si>
    <t>Advancement Contract</t>
  </si>
  <si>
    <t>Labor Contract negotiation</t>
  </si>
  <si>
    <t>Avista Fiber Project</t>
  </si>
  <si>
    <t>Advancement-- per Gerilyn, campaign expenses?</t>
  </si>
  <si>
    <t>Advancement-- per Gerilyn, G&amp;S support?</t>
  </si>
  <si>
    <t>?</t>
  </si>
  <si>
    <t>TRANS TO SUCCESS</t>
  </si>
  <si>
    <t>B000254</t>
  </si>
  <si>
    <t>SPOKANE TRANSIT AUTHORITY</t>
  </si>
  <si>
    <t>B000266</t>
  </si>
  <si>
    <t>GSA MED INSURANCE</t>
  </si>
  <si>
    <t>B000269</t>
  </si>
  <si>
    <t>Budget Revision</t>
  </si>
  <si>
    <t>Beginning Balance 7/1/08</t>
  </si>
  <si>
    <t>Pending Total</t>
  </si>
  <si>
    <t>Available Balance</t>
  </si>
  <si>
    <t>Comments</t>
  </si>
  <si>
    <t>Balance to Banner (Base: BD01 &amp; BD02 Adjs)</t>
  </si>
  <si>
    <t>Activity Date</t>
  </si>
  <si>
    <t>FY23 Current Year*</t>
  </si>
  <si>
    <t>FY24 Permanent Base</t>
  </si>
  <si>
    <t>Rule Class Type</t>
  </si>
  <si>
    <t>Transaction Date</t>
  </si>
  <si>
    <t>Reserves Budget Tracking Detail</t>
  </si>
  <si>
    <t>Index 1XXXXX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</si>
</sst>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0\ ;[Red]\(#,##0.00\)"/>
    <numFmt numFmtId="165" formatCode="#,##0\ ;[Red]\(#,##0\)"/>
    <numFmt numFmtId="166" formatCode="[$-409]mmm\-yy;@"/>
    <numFmt numFmtId="167" formatCode="_(* #,##0_);_(* \(#,##0\);_(* &quot;-&quot;??_);_(@_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eneva"/>
    </font>
    <font>
      <sz val="10"/>
      <name val="Geneva"/>
    </font>
    <font>
      <b/>
      <outline/>
      <sz val="10"/>
      <name val="Geneva"/>
    </font>
    <font>
      <b/>
      <sz val="14"/>
      <name val="Geneva"/>
    </font>
    <font>
      <b/>
      <outline/>
      <sz val="14"/>
      <name val="Geneva"/>
    </font>
    <font>
      <b/>
      <sz val="11"/>
      <name val="Geneva"/>
    </font>
    <font>
      <sz val="10"/>
      <color theme="1"/>
      <name val="Geneva"/>
    </font>
    <font>
      <sz val="8"/>
      <name val="Geneva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Geneva"/>
    </font>
    <font>
      <sz val="12"/>
      <name val="Geneva"/>
    </font>
    <font>
      <b/>
      <i/>
      <sz val="14"/>
      <name val="Geneva"/>
    </font>
    <font>
      <b/>
      <sz val="13"/>
      <name val="Geneva"/>
    </font>
    <font>
      <sz val="18"/>
      <color theme="3"/>
      <name val="Cambria"/>
      <family val="2"/>
      <scheme val="major"/>
    </font>
    <font>
      <b/>
      <sz val="12"/>
      <color theme="1"/>
      <name val="Geneva"/>
    </font>
    <font>
      <b/>
      <sz val="14"/>
      <color theme="1"/>
      <name val="Geneva"/>
    </font>
  </fonts>
  <fills count="3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87">
    <xf numFmtId="0" fontId="0" fillId="0" borderId="0"/>
    <xf numFmtId="4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9" applyNumberFormat="0" applyAlignment="0" applyProtection="0"/>
    <xf numFmtId="0" fontId="21" fillId="7" borderId="10" applyNumberFormat="0" applyAlignment="0" applyProtection="0"/>
    <xf numFmtId="0" fontId="22" fillId="7" borderId="9" applyNumberFormat="0" applyAlignment="0" applyProtection="0"/>
    <xf numFmtId="0" fontId="23" fillId="0" borderId="11" applyNumberFormat="0" applyFill="0" applyAlignment="0" applyProtection="0"/>
    <xf numFmtId="0" fontId="24" fillId="8" borderId="1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8" fillId="33" borderId="0" applyNumberFormat="0" applyBorder="0" applyAlignment="0" applyProtection="0"/>
    <xf numFmtId="0" fontId="4" fillId="0" borderId="0"/>
    <xf numFmtId="0" fontId="4" fillId="9" borderId="13" applyNumberFormat="0" applyFont="0" applyAlignment="0" applyProtection="0"/>
    <xf numFmtId="0" fontId="3" fillId="0" borderId="0"/>
    <xf numFmtId="0" fontId="33" fillId="0" borderId="0" applyNumberFormat="0" applyFill="0" applyBorder="0" applyAlignment="0" applyProtection="0"/>
    <xf numFmtId="0" fontId="3" fillId="9" borderId="1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0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left"/>
    </xf>
    <xf numFmtId="164" fontId="5" fillId="0" borderId="0" xfId="0" applyNumberFormat="1" applyFont="1"/>
    <xf numFmtId="0" fontId="5" fillId="1" borderId="1" xfId="0" applyFont="1" applyFill="1" applyBorder="1" applyAlignment="1">
      <alignment horizontal="center"/>
    </xf>
    <xf numFmtId="0" fontId="5" fillId="1" borderId="2" xfId="0" applyFont="1" applyFill="1" applyBorder="1" applyAlignment="1">
      <alignment horizontal="center"/>
    </xf>
    <xf numFmtId="164" fontId="5" fillId="1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5" fillId="0" borderId="1" xfId="0" applyFont="1" applyBorder="1"/>
    <xf numFmtId="0" fontId="0" fillId="0" borderId="2" xfId="0" applyBorder="1"/>
    <xf numFmtId="0" fontId="5" fillId="0" borderId="2" xfId="0" applyFont="1" applyBorder="1"/>
    <xf numFmtId="16" fontId="0" fillId="0" borderId="0" xfId="0" applyNumberFormat="1"/>
    <xf numFmtId="38" fontId="5" fillId="0" borderId="3" xfId="0" applyNumberFormat="1" applyFont="1" applyBorder="1"/>
    <xf numFmtId="38" fontId="5" fillId="0" borderId="0" xfId="0" applyNumberFormat="1" applyFont="1"/>
    <xf numFmtId="14" fontId="6" fillId="0" borderId="0" xfId="0" applyNumberFormat="1" applyFont="1"/>
    <xf numFmtId="165" fontId="0" fillId="0" borderId="0" xfId="0" applyNumberFormat="1"/>
    <xf numFmtId="165" fontId="5" fillId="0" borderId="2" xfId="0" applyNumberFormat="1" applyFont="1" applyBorder="1"/>
    <xf numFmtId="165" fontId="0" fillId="0" borderId="2" xfId="0" applyNumberFormat="1" applyBorder="1"/>
    <xf numFmtId="0" fontId="7" fillId="0" borderId="0" xfId="0" quotePrefix="1" applyFont="1" applyAlignment="1">
      <alignment horizontal="left"/>
    </xf>
    <xf numFmtId="38" fontId="6" fillId="0" borderId="0" xfId="0" applyNumberFormat="1" applyFont="1"/>
    <xf numFmtId="0" fontId="0" fillId="0" borderId="0" xfId="0" quotePrefix="1" applyAlignment="1">
      <alignment horizontal="left"/>
    </xf>
    <xf numFmtId="166" fontId="7" fillId="0" borderId="0" xfId="0" applyNumberFormat="1" applyFont="1"/>
    <xf numFmtId="166" fontId="0" fillId="0" borderId="0" xfId="0" applyNumberFormat="1"/>
    <xf numFmtId="166" fontId="5" fillId="0" borderId="0" xfId="0" applyNumberFormat="1" applyFont="1"/>
    <xf numFmtId="166" fontId="5" fillId="1" borderId="4" xfId="0" applyNumberFormat="1" applyFont="1" applyFill="1" applyBorder="1" applyAlignment="1">
      <alignment horizontal="center"/>
    </xf>
    <xf numFmtId="166" fontId="0" fillId="0" borderId="4" xfId="0" applyNumberFormat="1" applyBorder="1"/>
    <xf numFmtId="166" fontId="5" fillId="0" borderId="4" xfId="0" applyNumberFormat="1" applyFont="1" applyBorder="1"/>
    <xf numFmtId="167" fontId="0" fillId="0" borderId="0" xfId="1" applyNumberFormat="1" applyFont="1"/>
    <xf numFmtId="3" fontId="5" fillId="0" borderId="3" xfId="0" applyNumberFormat="1" applyFont="1" applyBorder="1"/>
    <xf numFmtId="0" fontId="8" fillId="0" borderId="0" xfId="0" applyFont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3" fontId="0" fillId="0" borderId="0" xfId="1" applyNumberFormat="1" applyFont="1"/>
    <xf numFmtId="3" fontId="5" fillId="0" borderId="0" xfId="1" applyNumberFormat="1" applyFont="1"/>
    <xf numFmtId="2" fontId="0" fillId="0" borderId="0" xfId="1" applyNumberFormat="1" applyFont="1" applyProtection="1">
      <protection locked="0"/>
    </xf>
    <xf numFmtId="3" fontId="0" fillId="0" borderId="0" xfId="1" applyNumberFormat="1" applyFont="1" applyProtection="1">
      <protection locked="0"/>
    </xf>
    <xf numFmtId="0" fontId="0" fillId="0" borderId="0" xfId="0" applyAlignment="1">
      <alignment vertical="top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vertical="top" wrapText="1"/>
    </xf>
    <xf numFmtId="0" fontId="11" fillId="0" borderId="5" xfId="0" applyFont="1" applyBorder="1" applyAlignment="1">
      <alignment vertical="top"/>
    </xf>
    <xf numFmtId="165" fontId="11" fillId="0" borderId="5" xfId="0" applyNumberFormat="1" applyFont="1" applyFill="1" applyBorder="1" applyAlignment="1">
      <alignment vertical="top"/>
    </xf>
    <xf numFmtId="0" fontId="12" fillId="0" borderId="0" xfId="0" applyFont="1"/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vertical="top" wrapText="1"/>
    </xf>
    <xf numFmtId="0" fontId="11" fillId="0" borderId="15" xfId="0" applyFont="1" applyBorder="1" applyAlignment="1">
      <alignment vertical="top"/>
    </xf>
    <xf numFmtId="14" fontId="0" fillId="0" borderId="16" xfId="0" applyNumberFormat="1" applyBorder="1" applyAlignment="1">
      <alignment horizontal="center"/>
    </xf>
    <xf numFmtId="0" fontId="0" fillId="0" borderId="16" xfId="0" applyBorder="1" applyAlignment="1">
      <alignment vertical="top" wrapText="1"/>
    </xf>
    <xf numFmtId="0" fontId="11" fillId="0" borderId="16" xfId="0" applyFont="1" applyBorder="1" applyAlignment="1">
      <alignment vertical="top"/>
    </xf>
    <xf numFmtId="165" fontId="11" fillId="0" borderId="16" xfId="0" applyNumberFormat="1" applyFont="1" applyFill="1" applyBorder="1" applyAlignment="1">
      <alignment vertical="top"/>
    </xf>
    <xf numFmtId="3" fontId="0" fillId="0" borderId="0" xfId="1" applyNumberFormat="1" applyFont="1" applyAlignment="1">
      <alignment wrapText="1"/>
    </xf>
    <xf numFmtId="3" fontId="5" fillId="0" borderId="0" xfId="1" applyNumberFormat="1" applyFont="1" applyAlignment="1">
      <alignment wrapText="1"/>
    </xf>
    <xf numFmtId="165" fontId="11" fillId="0" borderId="5" xfId="0" applyNumberFormat="1" applyFont="1" applyFill="1" applyBorder="1" applyAlignment="1">
      <alignment vertical="top" wrapText="1"/>
    </xf>
    <xf numFmtId="165" fontId="11" fillId="0" borderId="16" xfId="0" applyNumberFormat="1" applyFont="1" applyFill="1" applyBorder="1" applyAlignment="1">
      <alignment vertical="top" wrapText="1"/>
    </xf>
    <xf numFmtId="165" fontId="11" fillId="0" borderId="15" xfId="0" applyNumberFormat="1" applyFont="1" applyFill="1" applyBorder="1" applyAlignment="1">
      <alignment vertical="top" wrapText="1"/>
    </xf>
    <xf numFmtId="3" fontId="0" fillId="0" borderId="0" xfId="1" applyNumberFormat="1" applyFont="1" applyAlignment="1" applyProtection="1">
      <alignment wrapText="1"/>
      <protection locked="0"/>
    </xf>
    <xf numFmtId="2" fontId="0" fillId="0" borderId="0" xfId="1" applyNumberFormat="1" applyFont="1" applyAlignment="1" applyProtection="1">
      <alignment wrapText="1"/>
      <protection locked="0"/>
    </xf>
    <xf numFmtId="0" fontId="29" fillId="2" borderId="1" xfId="0" applyFont="1" applyFill="1" applyBorder="1"/>
    <xf numFmtId="0" fontId="29" fillId="2" borderId="2" xfId="0" applyFont="1" applyFill="1" applyBorder="1"/>
    <xf numFmtId="0" fontId="30" fillId="2" borderId="2" xfId="0" applyFont="1" applyFill="1" applyBorder="1"/>
    <xf numFmtId="3" fontId="29" fillId="2" borderId="4" xfId="0" applyNumberFormat="1" applyFont="1" applyFill="1" applyBorder="1" applyAlignment="1">
      <alignment wrapText="1"/>
    </xf>
    <xf numFmtId="0" fontId="30" fillId="0" borderId="0" xfId="0" applyFont="1"/>
    <xf numFmtId="0" fontId="31" fillId="2" borderId="1" xfId="0" applyFont="1" applyFill="1" applyBorder="1" applyAlignment="1">
      <alignment vertical="center"/>
    </xf>
    <xf numFmtId="0" fontId="31" fillId="2" borderId="2" xfId="0" applyFont="1" applyFill="1" applyBorder="1" applyAlignment="1">
      <alignment vertical="center"/>
    </xf>
    <xf numFmtId="165" fontId="31" fillId="2" borderId="2" xfId="0" applyNumberFormat="1" applyFont="1" applyFill="1" applyBorder="1" applyAlignment="1">
      <alignment vertical="center"/>
    </xf>
    <xf numFmtId="3" fontId="31" fillId="2" borderId="4" xfId="0" applyNumberFormat="1" applyFont="1" applyFill="1" applyBorder="1" applyAlignment="1">
      <alignment vertical="center" wrapText="1"/>
    </xf>
    <xf numFmtId="3" fontId="31" fillId="0" borderId="0" xfId="1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3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3" fontId="32" fillId="2" borderId="3" xfId="0" applyNumberFormat="1" applyFont="1" applyFill="1" applyBorder="1" applyAlignment="1">
      <alignment horizontal="center" vertical="center" wrapText="1"/>
    </xf>
    <xf numFmtId="3" fontId="32" fillId="2" borderId="4" xfId="1" applyNumberFormat="1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vertical="top" wrapText="1"/>
    </xf>
    <xf numFmtId="0" fontId="11" fillId="0" borderId="5" xfId="0" applyFont="1" applyFill="1" applyBorder="1" applyAlignment="1">
      <alignment vertical="top"/>
    </xf>
    <xf numFmtId="14" fontId="10" fillId="0" borderId="0" xfId="0" applyNumberFormat="1" applyFont="1" applyFill="1" applyAlignment="1">
      <alignment horizontal="center"/>
    </xf>
    <xf numFmtId="0" fontId="0" fillId="0" borderId="0" xfId="0" applyFill="1"/>
    <xf numFmtId="3" fontId="0" fillId="0" borderId="0" xfId="1" applyNumberFormat="1" applyFont="1" applyFill="1" applyAlignment="1" applyProtection="1">
      <alignment wrapText="1"/>
      <protection locked="0"/>
    </xf>
    <xf numFmtId="165" fontId="11" fillId="0" borderId="5" xfId="0" quotePrefix="1" applyNumberFormat="1" applyFont="1" applyFill="1" applyBorder="1" applyAlignment="1">
      <alignment vertical="top"/>
    </xf>
    <xf numFmtId="43" fontId="0" fillId="0" borderId="0" xfId="0" applyNumberFormat="1" applyFill="1"/>
    <xf numFmtId="43" fontId="11" fillId="0" borderId="15" xfId="0" applyNumberFormat="1" applyFont="1" applyFill="1" applyBorder="1" applyAlignment="1">
      <alignment vertical="top"/>
    </xf>
    <xf numFmtId="43" fontId="29" fillId="2" borderId="2" xfId="0" applyNumberFormat="1" applyFont="1" applyFill="1" applyBorder="1"/>
    <xf numFmtId="43" fontId="11" fillId="0" borderId="16" xfId="0" applyNumberFormat="1" applyFont="1" applyFill="1" applyBorder="1" applyAlignment="1">
      <alignment vertical="top"/>
    </xf>
    <xf numFmtId="43" fontId="0" fillId="0" borderId="0" xfId="1" applyNumberFormat="1" applyFont="1" applyFill="1" applyProtection="1">
      <protection locked="0"/>
    </xf>
    <xf numFmtId="165" fontId="34" fillId="2" borderId="2" xfId="0" applyNumberFormat="1" applyFont="1" applyFill="1" applyBorder="1" applyAlignment="1">
      <alignment vertical="top"/>
    </xf>
    <xf numFmtId="165" fontId="35" fillId="2" borderId="2" xfId="0" applyNumberFormat="1" applyFont="1" applyFill="1" applyBorder="1" applyAlignment="1">
      <alignment vertical="top"/>
    </xf>
    <xf numFmtId="0" fontId="9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</cellXfs>
  <cellStyles count="87">
    <cellStyle name="20% - Accent1" xfId="19" builtinId="30" customBuiltin="1"/>
    <cellStyle name="20% - Accent1 2" xfId="47"/>
    <cellStyle name="20% - Accent1 3" xfId="61"/>
    <cellStyle name="20% - Accent1 4" xfId="75"/>
    <cellStyle name="20% - Accent2" xfId="23" builtinId="34" customBuiltin="1"/>
    <cellStyle name="20% - Accent2 2" xfId="49"/>
    <cellStyle name="20% - Accent2 3" xfId="63"/>
    <cellStyle name="20% - Accent2 4" xfId="77"/>
    <cellStyle name="20% - Accent3" xfId="27" builtinId="38" customBuiltin="1"/>
    <cellStyle name="20% - Accent3 2" xfId="51"/>
    <cellStyle name="20% - Accent3 3" xfId="65"/>
    <cellStyle name="20% - Accent3 4" xfId="79"/>
    <cellStyle name="20% - Accent4" xfId="31" builtinId="42" customBuiltin="1"/>
    <cellStyle name="20% - Accent4 2" xfId="53"/>
    <cellStyle name="20% - Accent4 3" xfId="67"/>
    <cellStyle name="20% - Accent4 4" xfId="81"/>
    <cellStyle name="20% - Accent5" xfId="35" builtinId="46" customBuiltin="1"/>
    <cellStyle name="20% - Accent5 2" xfId="55"/>
    <cellStyle name="20% - Accent5 3" xfId="69"/>
    <cellStyle name="20% - Accent5 4" xfId="83"/>
    <cellStyle name="20% - Accent6" xfId="39" builtinId="50" customBuiltin="1"/>
    <cellStyle name="20% - Accent6 2" xfId="57"/>
    <cellStyle name="20% - Accent6 3" xfId="71"/>
    <cellStyle name="20% - Accent6 4" xfId="85"/>
    <cellStyle name="40% - Accent1" xfId="20" builtinId="31" customBuiltin="1"/>
    <cellStyle name="40% - Accent1 2" xfId="48"/>
    <cellStyle name="40% - Accent1 3" xfId="62"/>
    <cellStyle name="40% - Accent1 4" xfId="76"/>
    <cellStyle name="40% - Accent2" xfId="24" builtinId="35" customBuiltin="1"/>
    <cellStyle name="40% - Accent2 2" xfId="50"/>
    <cellStyle name="40% - Accent2 3" xfId="64"/>
    <cellStyle name="40% - Accent2 4" xfId="78"/>
    <cellStyle name="40% - Accent3" xfId="28" builtinId="39" customBuiltin="1"/>
    <cellStyle name="40% - Accent3 2" xfId="52"/>
    <cellStyle name="40% - Accent3 3" xfId="66"/>
    <cellStyle name="40% - Accent3 4" xfId="80"/>
    <cellStyle name="40% - Accent4" xfId="32" builtinId="43" customBuiltin="1"/>
    <cellStyle name="40% - Accent4 2" xfId="54"/>
    <cellStyle name="40% - Accent4 3" xfId="68"/>
    <cellStyle name="40% - Accent4 4" xfId="82"/>
    <cellStyle name="40% - Accent5" xfId="36" builtinId="47" customBuiltin="1"/>
    <cellStyle name="40% - Accent5 2" xfId="56"/>
    <cellStyle name="40% - Accent5 3" xfId="70"/>
    <cellStyle name="40% - Accent5 4" xfId="84"/>
    <cellStyle name="40% - Accent6" xfId="40" builtinId="51" customBuiltin="1"/>
    <cellStyle name="40% - Accent6 2" xfId="58"/>
    <cellStyle name="40% - Accent6 3" xfId="72"/>
    <cellStyle name="40% - Accent6 4" xfId="8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3" xfId="44"/>
    <cellStyle name="Normal 4" xfId="59"/>
    <cellStyle name="Normal 5" xfId="73"/>
    <cellStyle name="Note 2" xfId="43"/>
    <cellStyle name="Note 3" xfId="46"/>
    <cellStyle name="Note 4" xfId="60"/>
    <cellStyle name="Note 5" xfId="74"/>
    <cellStyle name="Output" xfId="11" builtinId="21" customBuiltin="1"/>
    <cellStyle name="Title" xfId="2" builtinId="15" customBuiltin="1"/>
    <cellStyle name="Title 2" xfId="45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showZeros="0" tabSelected="1" zoomScaleNormal="100" workbookViewId="0">
      <pane ySplit="5" topLeftCell="A6" activePane="bottomLeft" state="frozen"/>
      <selection pane="bottomLeft" activeCell="F60" sqref="F60"/>
    </sheetView>
  </sheetViews>
  <sheetFormatPr defaultColWidth="11.42578125" defaultRowHeight="12.75"/>
  <cols>
    <col min="1" max="2" width="15.28515625" customWidth="1"/>
    <col min="3" max="3" width="16.42578125" customWidth="1"/>
    <col min="4" max="4" width="45.5703125" customWidth="1"/>
    <col min="5" max="5" width="15.28515625" customWidth="1"/>
    <col min="6" max="6" width="17.7109375" style="12" customWidth="1"/>
    <col min="7" max="7" width="22" style="36" customWidth="1"/>
    <col min="8" max="8" width="38.7109375" style="53" customWidth="1"/>
    <col min="9" max="9" width="17.85546875" bestFit="1" customWidth="1"/>
  </cols>
  <sheetData>
    <row r="1" spans="1:9" s="2" customFormat="1" ht="18">
      <c r="A1" s="88" t="s">
        <v>48</v>
      </c>
      <c r="B1" s="88"/>
      <c r="C1" s="88"/>
      <c r="D1" s="88"/>
      <c r="E1" s="88"/>
      <c r="F1" s="88"/>
      <c r="G1" s="88"/>
      <c r="H1" s="88"/>
    </row>
    <row r="2" spans="1:9" ht="18">
      <c r="A2" s="89" t="s">
        <v>49</v>
      </c>
      <c r="B2" s="89"/>
      <c r="C2" s="89"/>
      <c r="D2" s="89"/>
      <c r="E2" s="89"/>
      <c r="F2" s="89"/>
      <c r="G2" s="89"/>
      <c r="H2" s="89"/>
    </row>
    <row r="3" spans="1:9" ht="6.75" customHeight="1">
      <c r="A3" s="5"/>
      <c r="B3" s="5"/>
      <c r="F3" s="18"/>
    </row>
    <row r="4" spans="1:9" s="18" customFormat="1" ht="16.5" hidden="1" customHeight="1">
      <c r="C4" s="25" t="s">
        <v>38</v>
      </c>
      <c r="F4" s="33">
        <v>0</v>
      </c>
      <c r="G4" s="37"/>
      <c r="H4" s="54"/>
    </row>
    <row r="5" spans="1:9" s="34" customFormat="1" ht="33">
      <c r="A5" s="71" t="s">
        <v>43</v>
      </c>
      <c r="B5" s="72" t="s">
        <v>46</v>
      </c>
      <c r="C5" s="73" t="s">
        <v>37</v>
      </c>
      <c r="D5" s="72" t="s">
        <v>1</v>
      </c>
      <c r="E5" s="72" t="s">
        <v>47</v>
      </c>
      <c r="F5" s="73" t="s">
        <v>44</v>
      </c>
      <c r="G5" s="74" t="s">
        <v>45</v>
      </c>
      <c r="H5" s="74" t="s">
        <v>41</v>
      </c>
      <c r="I5" s="35"/>
    </row>
    <row r="6" spans="1:9" s="40" customFormat="1">
      <c r="A6" s="41"/>
      <c r="B6" s="41"/>
      <c r="C6" s="43"/>
      <c r="D6" s="42"/>
      <c r="E6" s="41"/>
      <c r="F6" s="44"/>
      <c r="G6" s="44"/>
      <c r="H6" s="55"/>
    </row>
    <row r="7" spans="1:9" s="40" customFormat="1">
      <c r="A7" s="41"/>
      <c r="B7" s="41"/>
      <c r="C7" s="43"/>
      <c r="D7" s="42"/>
      <c r="E7" s="41"/>
      <c r="F7" s="44"/>
      <c r="G7" s="44"/>
      <c r="H7" s="55"/>
    </row>
    <row r="8" spans="1:9" s="40" customFormat="1">
      <c r="A8" s="41"/>
      <c r="B8" s="41"/>
      <c r="C8" s="43"/>
      <c r="D8" s="42"/>
      <c r="E8" s="41"/>
      <c r="F8" s="44"/>
      <c r="G8" s="44"/>
      <c r="H8" s="55"/>
    </row>
    <row r="9" spans="1:9" s="40" customFormat="1">
      <c r="A9" s="41"/>
      <c r="B9" s="49"/>
      <c r="C9" s="43"/>
      <c r="D9" s="50"/>
      <c r="E9" s="41"/>
      <c r="F9" s="44"/>
      <c r="G9" s="44"/>
      <c r="H9" s="55"/>
    </row>
    <row r="10" spans="1:9" s="40" customFormat="1">
      <c r="A10" s="41"/>
      <c r="B10" s="41"/>
      <c r="C10" s="43"/>
      <c r="D10" s="42"/>
      <c r="E10" s="41"/>
      <c r="F10" s="44"/>
      <c r="G10" s="44"/>
      <c r="H10" s="55"/>
    </row>
    <row r="11" spans="1:9" s="40" customFormat="1">
      <c r="A11" s="41"/>
      <c r="B11" s="41"/>
      <c r="C11" s="43"/>
      <c r="D11" s="42"/>
      <c r="E11" s="41"/>
      <c r="F11" s="44"/>
      <c r="G11" s="44"/>
      <c r="H11" s="55"/>
    </row>
    <row r="12" spans="1:9" s="40" customFormat="1">
      <c r="A12" s="41"/>
      <c r="B12" s="49"/>
      <c r="C12" s="43"/>
      <c r="D12" s="50"/>
      <c r="E12" s="41"/>
      <c r="F12" s="44"/>
      <c r="G12" s="44"/>
      <c r="H12" s="55"/>
    </row>
    <row r="13" spans="1:9" s="40" customFormat="1">
      <c r="A13" s="41"/>
      <c r="B13" s="41"/>
      <c r="C13" s="43"/>
      <c r="D13" s="75"/>
      <c r="E13" s="41"/>
      <c r="F13" s="44"/>
      <c r="G13" s="44"/>
      <c r="H13" s="55"/>
    </row>
    <row r="14" spans="1:9" s="40" customFormat="1">
      <c r="A14" s="41"/>
      <c r="B14" s="41"/>
      <c r="C14" s="43"/>
      <c r="D14" s="42"/>
      <c r="E14" s="41"/>
      <c r="F14" s="44"/>
      <c r="G14" s="44"/>
      <c r="H14" s="55"/>
    </row>
    <row r="15" spans="1:9" s="40" customFormat="1">
      <c r="A15" s="41"/>
      <c r="B15" s="41"/>
      <c r="C15" s="43"/>
      <c r="D15" s="42"/>
      <c r="E15" s="41"/>
      <c r="F15" s="44"/>
      <c r="G15" s="44"/>
      <c r="H15" s="55"/>
    </row>
    <row r="16" spans="1:9" s="40" customFormat="1">
      <c r="A16" s="41"/>
      <c r="B16" s="41"/>
      <c r="C16" s="43"/>
      <c r="D16" s="42"/>
      <c r="E16" s="41"/>
      <c r="F16" s="44"/>
      <c r="G16" s="44"/>
      <c r="H16" s="55"/>
    </row>
    <row r="17" spans="1:8" s="40" customFormat="1">
      <c r="A17" s="41"/>
      <c r="B17" s="41"/>
      <c r="C17" s="43"/>
      <c r="D17" s="42"/>
      <c r="E17" s="41"/>
      <c r="F17" s="44"/>
      <c r="G17" s="44"/>
      <c r="H17" s="55"/>
    </row>
    <row r="18" spans="1:8" s="40" customFormat="1">
      <c r="A18" s="41"/>
      <c r="B18" s="41"/>
      <c r="C18" s="43"/>
      <c r="D18" s="42"/>
      <c r="E18" s="41"/>
      <c r="F18" s="44"/>
      <c r="G18" s="44"/>
      <c r="H18" s="55"/>
    </row>
    <row r="19" spans="1:8" s="40" customFormat="1">
      <c r="A19" s="41"/>
      <c r="B19" s="41"/>
      <c r="C19" s="43"/>
      <c r="D19" s="42"/>
      <c r="E19" s="41"/>
      <c r="F19" s="44"/>
      <c r="G19" s="44"/>
      <c r="H19" s="55"/>
    </row>
    <row r="20" spans="1:8" s="40" customFormat="1">
      <c r="A20" s="41"/>
      <c r="B20" s="41"/>
      <c r="C20" s="43"/>
      <c r="D20" s="42"/>
      <c r="E20" s="41"/>
      <c r="F20" s="44"/>
      <c r="G20" s="44"/>
      <c r="H20" s="55"/>
    </row>
    <row r="21" spans="1:8" s="40" customFormat="1">
      <c r="A21" s="41"/>
      <c r="B21" s="41"/>
      <c r="C21" s="43"/>
      <c r="D21" s="42"/>
      <c r="E21" s="41"/>
      <c r="F21" s="44"/>
      <c r="G21" s="44"/>
      <c r="H21" s="55"/>
    </row>
    <row r="22" spans="1:8" s="40" customFormat="1">
      <c r="A22" s="41"/>
      <c r="B22" s="41"/>
      <c r="C22" s="43"/>
      <c r="D22" s="42"/>
      <c r="E22" s="41"/>
      <c r="F22" s="44"/>
      <c r="G22" s="44"/>
      <c r="H22" s="55"/>
    </row>
    <row r="23" spans="1:8" s="40" customFormat="1">
      <c r="A23" s="41"/>
      <c r="B23" s="41"/>
      <c r="C23" s="43"/>
      <c r="D23" s="42"/>
      <c r="E23" s="41"/>
      <c r="F23" s="80"/>
      <c r="G23" s="44"/>
      <c r="H23" s="55"/>
    </row>
    <row r="24" spans="1:8" s="40" customFormat="1">
      <c r="A24" s="41"/>
      <c r="B24" s="41"/>
      <c r="C24" s="43"/>
      <c r="D24" s="42"/>
      <c r="E24" s="41"/>
      <c r="F24" s="44"/>
      <c r="G24" s="44"/>
      <c r="H24" s="55"/>
    </row>
    <row r="25" spans="1:8" s="40" customFormat="1">
      <c r="A25" s="41"/>
      <c r="B25" s="41"/>
      <c r="C25" s="43"/>
      <c r="D25" s="42"/>
      <c r="E25" s="41"/>
      <c r="F25" s="44"/>
      <c r="G25" s="44"/>
      <c r="H25" s="55"/>
    </row>
    <row r="26" spans="1:8" s="40" customFormat="1">
      <c r="A26" s="41"/>
      <c r="B26" s="41"/>
      <c r="C26" s="43"/>
      <c r="D26" s="42"/>
      <c r="E26" s="41"/>
      <c r="F26" s="44"/>
      <c r="G26" s="44"/>
      <c r="H26" s="55"/>
    </row>
    <row r="27" spans="1:8" s="40" customFormat="1">
      <c r="A27" s="41"/>
      <c r="B27" s="41"/>
      <c r="C27" s="43"/>
      <c r="D27" s="42"/>
      <c r="E27" s="41"/>
      <c r="F27" s="44"/>
      <c r="G27" s="44"/>
      <c r="H27" s="55"/>
    </row>
    <row r="28" spans="1:8" s="40" customFormat="1">
      <c r="A28" s="41"/>
      <c r="B28" s="41"/>
      <c r="C28" s="43"/>
      <c r="D28" s="42"/>
      <c r="E28" s="41"/>
      <c r="F28" s="44"/>
      <c r="G28" s="44"/>
      <c r="H28" s="55"/>
    </row>
    <row r="29" spans="1:8" s="40" customFormat="1">
      <c r="A29" s="41"/>
      <c r="B29" s="41"/>
      <c r="C29" s="43"/>
      <c r="D29" s="42"/>
      <c r="E29" s="41"/>
      <c r="F29" s="44"/>
      <c r="G29" s="44"/>
      <c r="H29" s="55"/>
    </row>
    <row r="30" spans="1:8" s="40" customFormat="1">
      <c r="A30" s="41"/>
      <c r="B30" s="41"/>
      <c r="C30" s="43"/>
      <c r="D30" s="42"/>
      <c r="E30" s="41"/>
      <c r="F30" s="44"/>
      <c r="G30" s="44"/>
      <c r="H30" s="55"/>
    </row>
    <row r="31" spans="1:8" s="40" customFormat="1">
      <c r="A31" s="41"/>
      <c r="B31" s="41"/>
      <c r="C31" s="43"/>
      <c r="D31" s="42"/>
      <c r="E31" s="41"/>
      <c r="F31" s="44"/>
      <c r="G31" s="44"/>
      <c r="H31" s="55"/>
    </row>
    <row r="32" spans="1:8" s="40" customFormat="1">
      <c r="A32" s="41"/>
      <c r="B32" s="41"/>
      <c r="C32" s="43"/>
      <c r="D32" s="42"/>
      <c r="E32" s="41"/>
      <c r="F32" s="44"/>
      <c r="G32" s="44"/>
      <c r="H32" s="55"/>
    </row>
    <row r="33" spans="1:8" s="40" customFormat="1">
      <c r="A33" s="41"/>
      <c r="B33" s="41"/>
      <c r="C33" s="43"/>
      <c r="D33" s="42"/>
      <c r="E33" s="41"/>
      <c r="F33" s="44"/>
      <c r="G33" s="44"/>
      <c r="H33" s="55"/>
    </row>
    <row r="34" spans="1:8" s="40" customFormat="1">
      <c r="A34" s="41"/>
      <c r="B34" s="41"/>
      <c r="C34" s="43"/>
      <c r="D34" s="42"/>
      <c r="E34" s="41"/>
      <c r="F34" s="44"/>
      <c r="G34" s="44"/>
      <c r="H34" s="55"/>
    </row>
    <row r="35" spans="1:8" s="40" customFormat="1">
      <c r="A35" s="41"/>
      <c r="B35" s="41"/>
      <c r="C35" s="43"/>
      <c r="D35" s="42"/>
      <c r="E35" s="41"/>
      <c r="F35" s="44"/>
      <c r="G35" s="44"/>
      <c r="H35" s="55"/>
    </row>
    <row r="36" spans="1:8" s="40" customFormat="1">
      <c r="A36" s="41"/>
      <c r="B36" s="41"/>
      <c r="C36" s="43"/>
      <c r="D36" s="42"/>
      <c r="E36" s="41"/>
      <c r="F36" s="44"/>
      <c r="G36" s="44"/>
      <c r="H36" s="55"/>
    </row>
    <row r="37" spans="1:8" s="40" customFormat="1">
      <c r="A37" s="41"/>
      <c r="B37" s="41"/>
      <c r="C37" s="43"/>
      <c r="D37" s="42"/>
      <c r="E37" s="41"/>
      <c r="F37" s="44"/>
      <c r="G37" s="44"/>
      <c r="H37" s="55"/>
    </row>
    <row r="38" spans="1:8" s="40" customFormat="1">
      <c r="A38" s="41"/>
      <c r="B38" s="41"/>
      <c r="C38" s="43"/>
      <c r="D38" s="42"/>
      <c r="E38" s="41"/>
      <c r="F38" s="44"/>
      <c r="G38" s="44"/>
      <c r="H38" s="55"/>
    </row>
    <row r="39" spans="1:8" s="40" customFormat="1">
      <c r="A39" s="41"/>
      <c r="B39" s="41"/>
      <c r="C39" s="43"/>
      <c r="D39" s="42"/>
      <c r="E39" s="41"/>
      <c r="F39" s="44"/>
      <c r="G39" s="44"/>
      <c r="H39" s="55"/>
    </row>
    <row r="40" spans="1:8" s="40" customFormat="1">
      <c r="A40" s="41"/>
      <c r="B40" s="41"/>
      <c r="C40" s="43"/>
      <c r="D40" s="42"/>
      <c r="E40" s="41"/>
      <c r="F40" s="44"/>
      <c r="G40" s="44"/>
      <c r="H40" s="55"/>
    </row>
    <row r="41" spans="1:8" s="40" customFormat="1">
      <c r="A41" s="41"/>
      <c r="B41" s="41"/>
      <c r="C41" s="43"/>
      <c r="D41" s="42"/>
      <c r="E41" s="41"/>
      <c r="F41" s="44"/>
      <c r="G41" s="44"/>
      <c r="H41" s="55"/>
    </row>
    <row r="42" spans="1:8" s="40" customFormat="1">
      <c r="A42" s="41"/>
      <c r="B42" s="41"/>
      <c r="C42" s="43"/>
      <c r="D42" s="42"/>
      <c r="E42" s="41"/>
      <c r="F42" s="44"/>
      <c r="G42" s="44"/>
      <c r="H42" s="55"/>
    </row>
    <row r="43" spans="1:8" s="40" customFormat="1">
      <c r="A43" s="41"/>
      <c r="B43" s="41"/>
      <c r="C43" s="43"/>
      <c r="D43" s="42"/>
      <c r="E43" s="41"/>
      <c r="F43" s="44"/>
      <c r="G43" s="44"/>
      <c r="H43" s="55"/>
    </row>
    <row r="44" spans="1:8" s="40" customFormat="1">
      <c r="A44" s="41"/>
      <c r="B44" s="41"/>
      <c r="C44" s="43"/>
      <c r="D44" s="42"/>
      <c r="E44" s="41"/>
      <c r="F44" s="44"/>
      <c r="G44" s="44"/>
      <c r="H44" s="55"/>
    </row>
    <row r="45" spans="1:8" s="40" customFormat="1">
      <c r="A45" s="41"/>
      <c r="B45" s="41"/>
      <c r="C45" s="43"/>
      <c r="D45" s="42"/>
      <c r="E45" s="41"/>
      <c r="F45" s="44"/>
      <c r="G45" s="44"/>
      <c r="H45" s="55"/>
    </row>
    <row r="46" spans="1:8" s="40" customFormat="1">
      <c r="A46" s="41"/>
      <c r="B46" s="41"/>
      <c r="C46" s="43"/>
      <c r="D46" s="42"/>
      <c r="E46" s="41"/>
      <c r="F46" s="44"/>
      <c r="G46" s="44"/>
      <c r="H46" s="55"/>
    </row>
    <row r="47" spans="1:8" s="40" customFormat="1">
      <c r="A47" s="41"/>
      <c r="B47" s="41"/>
      <c r="C47" s="43"/>
      <c r="D47" s="42"/>
      <c r="E47" s="41"/>
      <c r="F47" s="44"/>
      <c r="G47" s="44"/>
      <c r="H47" s="55"/>
    </row>
    <row r="48" spans="1:8" s="40" customFormat="1">
      <c r="A48" s="41"/>
      <c r="B48" s="41"/>
      <c r="C48" s="43"/>
      <c r="D48" s="42"/>
      <c r="E48" s="41"/>
      <c r="F48" s="44"/>
      <c r="G48" s="44"/>
      <c r="H48" s="55"/>
    </row>
    <row r="49" spans="1:8" s="40" customFormat="1">
      <c r="A49" s="41"/>
      <c r="B49" s="41"/>
      <c r="C49" s="43"/>
      <c r="D49" s="42"/>
      <c r="E49" s="41"/>
      <c r="F49" s="44"/>
      <c r="G49" s="44"/>
      <c r="H49" s="55"/>
    </row>
    <row r="50" spans="1:8" s="40" customFormat="1">
      <c r="A50" s="41"/>
      <c r="B50" s="41"/>
      <c r="C50" s="43"/>
      <c r="D50" s="42"/>
      <c r="E50" s="41"/>
      <c r="F50" s="44"/>
      <c r="G50" s="44"/>
      <c r="H50" s="55"/>
    </row>
    <row r="51" spans="1:8" s="40" customFormat="1">
      <c r="A51" s="41"/>
      <c r="B51" s="41"/>
      <c r="C51" s="43"/>
      <c r="D51" s="42"/>
      <c r="E51" s="41"/>
      <c r="F51" s="44"/>
      <c r="G51" s="44"/>
      <c r="H51" s="55"/>
    </row>
    <row r="52" spans="1:8" s="40" customFormat="1">
      <c r="A52" s="41"/>
      <c r="B52" s="41"/>
      <c r="C52" s="43"/>
      <c r="D52" s="42"/>
      <c r="E52" s="41"/>
      <c r="F52" s="44"/>
      <c r="G52" s="44"/>
      <c r="H52" s="55"/>
    </row>
    <row r="53" spans="1:8" s="40" customFormat="1">
      <c r="A53" s="41"/>
      <c r="B53" s="41"/>
      <c r="C53" s="43"/>
      <c r="D53" s="42"/>
      <c r="E53" s="41"/>
      <c r="F53" s="44"/>
      <c r="G53" s="44"/>
      <c r="H53" s="55"/>
    </row>
    <row r="54" spans="1:8" s="40" customFormat="1">
      <c r="A54" s="41"/>
      <c r="B54" s="41"/>
      <c r="C54" s="43"/>
      <c r="D54" s="42"/>
      <c r="E54" s="41"/>
      <c r="F54" s="44"/>
      <c r="G54" s="44"/>
      <c r="H54" s="55"/>
    </row>
    <row r="55" spans="1:8" s="40" customFormat="1">
      <c r="A55" s="41"/>
      <c r="B55" s="41"/>
      <c r="C55" s="43"/>
      <c r="D55" s="42"/>
      <c r="E55" s="41"/>
      <c r="F55" s="44"/>
      <c r="G55" s="44"/>
      <c r="H55" s="55"/>
    </row>
    <row r="56" spans="1:8" s="40" customFormat="1">
      <c r="A56" s="41"/>
      <c r="B56" s="41"/>
      <c r="C56" s="43"/>
      <c r="D56" s="42"/>
      <c r="E56" s="41"/>
      <c r="F56" s="44"/>
      <c r="G56" s="44"/>
      <c r="H56" s="55"/>
    </row>
    <row r="57" spans="1:8" s="40" customFormat="1">
      <c r="A57" s="41"/>
      <c r="B57" s="41"/>
      <c r="C57" s="43"/>
      <c r="D57" s="42"/>
      <c r="E57" s="41"/>
      <c r="F57" s="44"/>
      <c r="G57" s="44"/>
      <c r="H57" s="55"/>
    </row>
    <row r="58" spans="1:8" s="40" customFormat="1">
      <c r="A58" s="41"/>
      <c r="B58" s="41"/>
      <c r="C58" s="43"/>
      <c r="D58" s="42"/>
      <c r="E58" s="41"/>
      <c r="F58" s="44"/>
      <c r="G58" s="44"/>
      <c r="H58" s="55"/>
    </row>
    <row r="59" spans="1:8" s="40" customFormat="1">
      <c r="A59" s="41"/>
      <c r="B59" s="41"/>
      <c r="C59" s="43"/>
      <c r="D59" s="42"/>
      <c r="E59" s="41"/>
      <c r="F59" s="44"/>
      <c r="G59" s="44"/>
      <c r="H59" s="55"/>
    </row>
    <row r="60" spans="1:8" s="40" customFormat="1">
      <c r="A60" s="41"/>
      <c r="B60" s="41"/>
      <c r="C60" s="43"/>
      <c r="D60" s="42"/>
      <c r="E60" s="41"/>
      <c r="F60" s="44"/>
      <c r="G60" s="44"/>
      <c r="H60" s="55"/>
    </row>
    <row r="61" spans="1:8" s="40" customFormat="1">
      <c r="A61" s="41"/>
      <c r="B61" s="41"/>
      <c r="C61" s="43"/>
      <c r="D61" s="42"/>
      <c r="E61" s="41"/>
      <c r="F61" s="44"/>
      <c r="G61" s="44"/>
      <c r="H61" s="55"/>
    </row>
    <row r="62" spans="1:8" s="40" customFormat="1">
      <c r="A62" s="41"/>
      <c r="B62" s="41"/>
      <c r="C62" s="43"/>
      <c r="D62" s="42"/>
      <c r="E62" s="41"/>
      <c r="F62" s="44"/>
      <c r="G62" s="44"/>
      <c r="H62" s="55"/>
    </row>
    <row r="63" spans="1:8" s="40" customFormat="1">
      <c r="A63" s="41"/>
      <c r="B63" s="41"/>
      <c r="C63" s="43"/>
      <c r="D63" s="42"/>
      <c r="E63" s="41"/>
      <c r="F63" s="44"/>
      <c r="G63" s="44"/>
      <c r="H63" s="55"/>
    </row>
    <row r="64" spans="1:8" s="40" customFormat="1">
      <c r="A64" s="41"/>
      <c r="B64" s="41"/>
      <c r="C64" s="43"/>
      <c r="D64" s="42"/>
      <c r="E64" s="41"/>
      <c r="F64" s="44"/>
      <c r="G64" s="44"/>
      <c r="H64" s="55"/>
    </row>
    <row r="65" spans="1:9" s="40" customFormat="1">
      <c r="A65" s="41"/>
      <c r="B65" s="41"/>
      <c r="C65" s="43"/>
      <c r="D65" s="42"/>
      <c r="E65" s="41"/>
      <c r="F65" s="44"/>
      <c r="G65" s="44"/>
      <c r="H65" s="55"/>
    </row>
    <row r="66" spans="1:9" s="40" customFormat="1">
      <c r="A66" s="41"/>
      <c r="B66" s="41"/>
      <c r="C66" s="42"/>
      <c r="D66" s="43"/>
      <c r="E66" s="41"/>
      <c r="F66" s="44"/>
      <c r="G66" s="44"/>
      <c r="H66" s="55"/>
    </row>
    <row r="67" spans="1:9" s="40" customFormat="1">
      <c r="A67" s="41"/>
      <c r="B67" s="41"/>
      <c r="C67" s="42"/>
      <c r="D67" s="43"/>
      <c r="E67" s="41"/>
      <c r="F67" s="44"/>
      <c r="G67" s="44"/>
      <c r="H67" s="55"/>
    </row>
    <row r="68" spans="1:9" s="40" customFormat="1">
      <c r="A68" s="41"/>
      <c r="B68" s="41"/>
      <c r="C68" s="42"/>
      <c r="D68" s="43"/>
      <c r="E68" s="51"/>
      <c r="F68" s="52"/>
      <c r="G68" s="44"/>
      <c r="H68" s="55"/>
    </row>
    <row r="69" spans="1:9" s="64" customFormat="1" ht="15.75">
      <c r="A69" s="60"/>
      <c r="B69" s="61"/>
      <c r="C69" s="61" t="s">
        <v>42</v>
      </c>
      <c r="D69" s="62"/>
      <c r="E69" s="62"/>
      <c r="F69" s="86">
        <f>SUM(F6:F68)</f>
        <v>0</v>
      </c>
      <c r="G69" s="86">
        <f>SUM(G6:G68)</f>
        <v>0</v>
      </c>
      <c r="H69" s="63"/>
    </row>
    <row r="70" spans="1:9" ht="15">
      <c r="A70" s="77"/>
      <c r="B70" s="77"/>
      <c r="C70" s="76"/>
      <c r="D70" s="78"/>
      <c r="E70" s="78"/>
      <c r="F70" s="81"/>
      <c r="G70" s="85"/>
      <c r="H70" s="79"/>
    </row>
    <row r="71" spans="1:9" s="40" customFormat="1">
      <c r="A71" s="49"/>
      <c r="B71" s="49"/>
      <c r="C71" s="50"/>
      <c r="D71" s="51"/>
      <c r="E71" s="51"/>
      <c r="F71" s="84"/>
      <c r="G71" s="84"/>
      <c r="H71" s="56"/>
    </row>
    <row r="72" spans="1:9" s="40" customFormat="1">
      <c r="A72" s="46"/>
      <c r="B72" s="46"/>
      <c r="C72" s="47"/>
      <c r="D72" s="48"/>
      <c r="E72" s="48"/>
      <c r="F72" s="82"/>
      <c r="G72" s="82"/>
      <c r="H72" s="57"/>
    </row>
    <row r="73" spans="1:9" s="64" customFormat="1" ht="15.75">
      <c r="A73" s="60"/>
      <c r="B73" s="61"/>
      <c r="C73" s="61" t="s">
        <v>39</v>
      </c>
      <c r="D73" s="62"/>
      <c r="E73" s="62"/>
      <c r="F73" s="83">
        <f>SUM(F70:F72)</f>
        <v>0</v>
      </c>
      <c r="G73" s="83">
        <f>SUM(G70:G72)</f>
        <v>0</v>
      </c>
      <c r="H73" s="63"/>
    </row>
    <row r="74" spans="1:9" s="70" customFormat="1" ht="30" customHeight="1">
      <c r="A74" s="65"/>
      <c r="B74" s="66"/>
      <c r="C74" s="66" t="s">
        <v>40</v>
      </c>
      <c r="D74" s="67"/>
      <c r="E74" s="67"/>
      <c r="F74" s="87">
        <f>F69+F73</f>
        <v>0</v>
      </c>
      <c r="G74" s="87">
        <f>G69+G73</f>
        <v>0</v>
      </c>
      <c r="H74" s="68"/>
      <c r="I74" s="69"/>
    </row>
    <row r="75" spans="1:9">
      <c r="A75" s="16"/>
      <c r="B75" s="16"/>
      <c r="D75" s="16"/>
      <c r="E75" s="16"/>
      <c r="F75" s="20"/>
      <c r="G75" s="39"/>
      <c r="H75" s="58"/>
    </row>
    <row r="76" spans="1:9">
      <c r="A76" s="45"/>
      <c r="B76" s="45"/>
      <c r="D76" s="16"/>
      <c r="E76" s="16"/>
      <c r="G76" s="38"/>
      <c r="H76" s="59"/>
    </row>
    <row r="77" spans="1:9" s="4" customFormat="1">
      <c r="A77" s="45"/>
      <c r="B77" s="45"/>
      <c r="F77" s="6"/>
      <c r="G77" s="37"/>
      <c r="H77" s="54"/>
    </row>
  </sheetData>
  <autoFilter ref="A5:H63"/>
  <sortState ref="A6:G38">
    <sortCondition ref="A6:A38"/>
    <sortCondition ref="C6:C38"/>
  </sortState>
  <mergeCells count="2">
    <mergeCell ref="A1:H1"/>
    <mergeCell ref="A2:H2"/>
  </mergeCells>
  <phoneticPr fontId="0" type="noConversion"/>
  <printOptions horizontalCentered="1"/>
  <pageMargins left="0.25" right="0.25" top="0.25" bottom="0.5" header="0.3" footer="0.3"/>
  <pageSetup scale="65" fitToHeight="0" orientation="portrait" r:id="rId1"/>
  <headerFooter alignWithMargins="0">
    <oddFooter>&amp;L&amp;6&amp;Z&amp;F  &amp;A&amp;R&amp;6&amp;D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Zeros="0" topLeftCell="A2" zoomScale="65" workbookViewId="0">
      <selection activeCell="D44" sqref="D44"/>
    </sheetView>
  </sheetViews>
  <sheetFormatPr defaultColWidth="11.42578125" defaultRowHeight="12.75"/>
  <cols>
    <col min="1" max="1" width="11.7109375" customWidth="1"/>
    <col min="2" max="2" width="48.28515625" bestFit="1" customWidth="1"/>
    <col min="3" max="3" width="19" bestFit="1" customWidth="1"/>
    <col min="4" max="4" width="14.42578125" style="12" bestFit="1" customWidth="1"/>
    <col min="5" max="5" width="14.42578125" style="12" hidden="1" customWidth="1"/>
    <col min="6" max="6" width="13.28515625" style="12" hidden="1" customWidth="1"/>
    <col min="7" max="7" width="14.42578125" style="12" bestFit="1" customWidth="1"/>
    <col min="8" max="8" width="15.140625" style="27" customWidth="1"/>
  </cols>
  <sheetData>
    <row r="1" spans="1:9" s="2" customFormat="1">
      <c r="A1" s="1"/>
      <c r="B1" s="23" t="s">
        <v>12</v>
      </c>
      <c r="H1" s="26"/>
    </row>
    <row r="2" spans="1:9">
      <c r="A2" s="3"/>
      <c r="B2" s="4" t="s">
        <v>9</v>
      </c>
      <c r="D2"/>
      <c r="E2"/>
      <c r="F2"/>
      <c r="G2"/>
    </row>
    <row r="3" spans="1:9">
      <c r="A3" s="5"/>
      <c r="D3" s="18"/>
      <c r="E3" s="18"/>
      <c r="F3"/>
      <c r="G3"/>
    </row>
    <row r="4" spans="1:9">
      <c r="A4" s="5"/>
      <c r="B4" t="s">
        <v>10</v>
      </c>
      <c r="D4" s="18">
        <v>-186717</v>
      </c>
      <c r="E4" s="18"/>
      <c r="F4"/>
      <c r="G4"/>
    </row>
    <row r="5" spans="1:9">
      <c r="A5" s="5"/>
      <c r="B5" s="5"/>
      <c r="D5" s="18"/>
      <c r="E5" s="18"/>
      <c r="F5"/>
      <c r="G5"/>
    </row>
    <row r="6" spans="1:9">
      <c r="A6" s="5"/>
      <c r="D6" s="18"/>
      <c r="E6" s="18"/>
      <c r="F6"/>
      <c r="G6"/>
    </row>
    <row r="7" spans="1:9">
      <c r="A7" s="5"/>
      <c r="B7" s="25"/>
      <c r="D7" s="18"/>
      <c r="E7" s="18"/>
      <c r="F7"/>
      <c r="G7"/>
    </row>
    <row r="8" spans="1:9" s="4" customFormat="1">
      <c r="A8" s="3"/>
      <c r="B8" s="25" t="s">
        <v>13</v>
      </c>
      <c r="D8" s="17">
        <f>SUM(D4:D7)</f>
        <v>-186717</v>
      </c>
      <c r="E8" s="18"/>
      <c r="F8" s="24"/>
      <c r="H8" s="28"/>
    </row>
    <row r="9" spans="1:9" s="4" customFormat="1">
      <c r="H9" s="28"/>
    </row>
    <row r="10" spans="1:9" s="18" customFormat="1">
      <c r="D10" s="18">
        <f>D4</f>
        <v>-186717</v>
      </c>
      <c r="G10" s="18">
        <f>SUM(D10:F10)</f>
        <v>-186717</v>
      </c>
      <c r="H10" s="28"/>
    </row>
    <row r="11" spans="1:9" s="10" customFormat="1">
      <c r="A11" s="7" t="s">
        <v>0</v>
      </c>
      <c r="B11" s="8" t="s">
        <v>1</v>
      </c>
      <c r="C11" s="8" t="s">
        <v>2</v>
      </c>
      <c r="D11" s="9" t="s">
        <v>10</v>
      </c>
      <c r="E11" s="9"/>
      <c r="F11" s="9"/>
      <c r="G11" s="9" t="s">
        <v>3</v>
      </c>
      <c r="H11" s="29" t="s">
        <v>4</v>
      </c>
    </row>
    <row r="12" spans="1:9">
      <c r="A12" s="11"/>
      <c r="G12" s="12">
        <f t="shared" ref="G12:G25" si="0">SUM(D12:F12)</f>
        <v>0</v>
      </c>
    </row>
    <row r="13" spans="1:9">
      <c r="A13" s="19">
        <v>37803</v>
      </c>
      <c r="B13" s="5" t="s">
        <v>14</v>
      </c>
      <c r="C13" t="s">
        <v>11</v>
      </c>
      <c r="D13" s="20">
        <v>16281</v>
      </c>
      <c r="E13" s="20"/>
      <c r="F13" s="20"/>
      <c r="G13" s="20">
        <f t="shared" si="0"/>
        <v>16281</v>
      </c>
      <c r="H13" s="27">
        <v>37805</v>
      </c>
      <c r="I13" s="12"/>
    </row>
    <row r="14" spans="1:9">
      <c r="A14" s="19">
        <v>37838</v>
      </c>
      <c r="B14" t="s">
        <v>16</v>
      </c>
      <c r="C14" t="s">
        <v>15</v>
      </c>
      <c r="D14" s="32">
        <v>-677000</v>
      </c>
      <c r="E14" s="20"/>
      <c r="F14" s="20"/>
      <c r="G14" s="20">
        <f t="shared" si="0"/>
        <v>-677000</v>
      </c>
      <c r="H14" s="27">
        <v>37836</v>
      </c>
      <c r="I14" s="12"/>
    </row>
    <row r="15" spans="1:9">
      <c r="A15" s="19">
        <v>37853</v>
      </c>
      <c r="B15" t="s">
        <v>17</v>
      </c>
      <c r="C15" t="s">
        <v>15</v>
      </c>
      <c r="D15" s="32">
        <v>-800901</v>
      </c>
      <c r="E15" s="20"/>
      <c r="F15" s="20"/>
      <c r="G15" s="20">
        <f t="shared" si="0"/>
        <v>-800901</v>
      </c>
      <c r="H15" s="27">
        <v>37836</v>
      </c>
      <c r="I15" s="12"/>
    </row>
    <row r="16" spans="1:9">
      <c r="A16" s="19">
        <v>37853</v>
      </c>
      <c r="B16" t="s">
        <v>18</v>
      </c>
      <c r="C16" t="s">
        <v>15</v>
      </c>
      <c r="D16" s="32">
        <v>-51964</v>
      </c>
      <c r="E16" s="20"/>
      <c r="F16" s="20"/>
      <c r="G16" s="20">
        <f t="shared" si="0"/>
        <v>-51964</v>
      </c>
      <c r="H16" s="27">
        <v>37836</v>
      </c>
      <c r="I16" s="12"/>
    </row>
    <row r="17" spans="1:9">
      <c r="A17" s="19">
        <v>37853</v>
      </c>
      <c r="B17" t="s">
        <v>19</v>
      </c>
      <c r="C17" t="s">
        <v>15</v>
      </c>
      <c r="D17" s="32">
        <v>-1252293</v>
      </c>
      <c r="E17" s="20"/>
      <c r="F17" s="20"/>
      <c r="G17" s="20">
        <f t="shared" si="0"/>
        <v>-1252293</v>
      </c>
      <c r="H17" s="27">
        <v>37836</v>
      </c>
      <c r="I17" s="12"/>
    </row>
    <row r="18" spans="1:9">
      <c r="A18" s="19">
        <v>37853</v>
      </c>
      <c r="B18" t="s">
        <v>20</v>
      </c>
      <c r="C18" t="s">
        <v>21</v>
      </c>
      <c r="D18" s="32">
        <v>-787800</v>
      </c>
      <c r="E18" s="20"/>
      <c r="F18" s="20"/>
      <c r="G18" s="20">
        <f t="shared" si="0"/>
        <v>-787800</v>
      </c>
      <c r="H18" s="27">
        <v>37836</v>
      </c>
    </row>
    <row r="19" spans="1:9">
      <c r="A19" s="19">
        <v>37864</v>
      </c>
      <c r="B19" s="5" t="s">
        <v>22</v>
      </c>
      <c r="C19" s="5" t="s">
        <v>23</v>
      </c>
      <c r="D19" s="20">
        <v>51277</v>
      </c>
      <c r="E19" s="20"/>
      <c r="F19" s="20"/>
      <c r="G19" s="20">
        <f t="shared" si="0"/>
        <v>51277</v>
      </c>
      <c r="H19" s="27">
        <v>37836</v>
      </c>
      <c r="I19" s="12"/>
    </row>
    <row r="20" spans="1:9">
      <c r="A20" s="19">
        <v>37909</v>
      </c>
      <c r="B20" s="5" t="s">
        <v>31</v>
      </c>
      <c r="C20" t="s">
        <v>32</v>
      </c>
      <c r="D20" s="20">
        <v>60422</v>
      </c>
      <c r="E20" s="20"/>
      <c r="F20" s="20"/>
      <c r="G20" s="20">
        <f t="shared" si="0"/>
        <v>60422</v>
      </c>
      <c r="H20" s="27">
        <v>37897</v>
      </c>
      <c r="I20" s="12"/>
    </row>
    <row r="21" spans="1:9">
      <c r="A21" s="19">
        <v>37916</v>
      </c>
      <c r="B21" s="5" t="s">
        <v>33</v>
      </c>
      <c r="C21" s="11" t="s">
        <v>34</v>
      </c>
      <c r="D21" s="20">
        <v>83334</v>
      </c>
      <c r="E21" s="20"/>
      <c r="F21" s="20"/>
      <c r="G21" s="20">
        <f t="shared" si="0"/>
        <v>83334</v>
      </c>
      <c r="H21" s="27">
        <v>37897</v>
      </c>
      <c r="I21" s="12"/>
    </row>
    <row r="22" spans="1:9">
      <c r="A22" s="11">
        <v>37918</v>
      </c>
      <c r="B22" s="5" t="s">
        <v>35</v>
      </c>
      <c r="C22" t="s">
        <v>36</v>
      </c>
      <c r="D22" s="20">
        <v>25000</v>
      </c>
      <c r="E22" s="20"/>
      <c r="F22" s="20"/>
      <c r="G22" s="20">
        <f t="shared" si="0"/>
        <v>25000</v>
      </c>
      <c r="H22" s="27">
        <v>37897</v>
      </c>
    </row>
    <row r="23" spans="1:9">
      <c r="A23" s="11"/>
      <c r="B23" s="5"/>
      <c r="D23" s="20"/>
      <c r="E23" s="20"/>
      <c r="F23" s="20"/>
      <c r="G23" s="20">
        <f t="shared" si="0"/>
        <v>0</v>
      </c>
    </row>
    <row r="24" spans="1:9">
      <c r="A24" s="11"/>
      <c r="D24" s="20"/>
      <c r="E24" s="20"/>
      <c r="F24" s="20"/>
      <c r="G24" s="20">
        <f t="shared" si="0"/>
        <v>0</v>
      </c>
    </row>
    <row r="25" spans="1:9">
      <c r="A25" s="11"/>
      <c r="D25" s="20"/>
      <c r="E25" s="20"/>
      <c r="F25" s="20"/>
      <c r="G25" s="20">
        <f t="shared" si="0"/>
        <v>0</v>
      </c>
    </row>
    <row r="26" spans="1:9">
      <c r="A26" s="13"/>
      <c r="B26" s="13" t="s">
        <v>5</v>
      </c>
      <c r="C26" s="14"/>
      <c r="D26" s="21">
        <f>SUM(D12:D25)</f>
        <v>-3333644</v>
      </c>
      <c r="E26" s="21">
        <f>SUM(E12:E25)</f>
        <v>0</v>
      </c>
      <c r="F26" s="21">
        <f>SUM(F12:F25)</f>
        <v>0</v>
      </c>
      <c r="G26" s="22"/>
      <c r="H26" s="30"/>
    </row>
    <row r="27" spans="1:9" s="4" customFormat="1">
      <c r="A27" s="13"/>
      <c r="B27" s="13" t="s">
        <v>6</v>
      </c>
      <c r="C27" s="21">
        <f>C10-C26</f>
        <v>0</v>
      </c>
      <c r="D27" s="21">
        <f>D10-D26</f>
        <v>3146927</v>
      </c>
      <c r="E27" s="21">
        <f>E10-E26</f>
        <v>0</v>
      </c>
      <c r="F27" s="21">
        <f>F10-F26</f>
        <v>0</v>
      </c>
      <c r="G27" s="21">
        <f>$D$8-SUM(G12:G25)</f>
        <v>3146927</v>
      </c>
      <c r="H27" s="31"/>
    </row>
    <row r="28" spans="1:9">
      <c r="A28" s="4" t="s">
        <v>7</v>
      </c>
      <c r="D28" s="20"/>
      <c r="E28" s="20"/>
      <c r="F28" s="20"/>
      <c r="G28" s="20">
        <f t="shared" ref="G28:G38" si="1">SUM(D28:F28)</f>
        <v>0</v>
      </c>
      <c r="H28" s="27" t="s">
        <v>8</v>
      </c>
    </row>
    <row r="29" spans="1:9">
      <c r="A29" s="4"/>
      <c r="D29" s="20"/>
      <c r="E29" s="20"/>
      <c r="F29" s="20"/>
      <c r="G29" s="20">
        <f t="shared" si="1"/>
        <v>0</v>
      </c>
    </row>
    <row r="30" spans="1:9">
      <c r="A30" s="19">
        <v>37896</v>
      </c>
      <c r="B30" s="5" t="s">
        <v>24</v>
      </c>
      <c r="D30" s="20">
        <v>270000</v>
      </c>
      <c r="E30" s="20"/>
      <c r="F30" s="20"/>
      <c r="G30" s="20">
        <f t="shared" si="1"/>
        <v>270000</v>
      </c>
      <c r="I30" s="12"/>
    </row>
    <row r="31" spans="1:9">
      <c r="A31" s="19"/>
      <c r="D31" s="20"/>
      <c r="E31" s="20"/>
      <c r="F31" s="20"/>
      <c r="G31" s="20">
        <f t="shared" si="1"/>
        <v>0</v>
      </c>
      <c r="I31" s="12"/>
    </row>
    <row r="32" spans="1:9">
      <c r="A32" s="19">
        <v>37879</v>
      </c>
      <c r="B32" t="s">
        <v>26</v>
      </c>
      <c r="D32" s="20">
        <v>300000</v>
      </c>
      <c r="E32" s="20"/>
      <c r="F32" s="20"/>
      <c r="G32" s="20">
        <f t="shared" si="1"/>
        <v>300000</v>
      </c>
      <c r="I32" s="12"/>
    </row>
    <row r="33" spans="1:9">
      <c r="A33" s="19">
        <v>37879</v>
      </c>
      <c r="B33" t="s">
        <v>27</v>
      </c>
      <c r="D33" s="20">
        <v>350000</v>
      </c>
      <c r="E33" s="20"/>
      <c r="F33" s="20"/>
      <c r="G33" s="20">
        <f t="shared" si="1"/>
        <v>350000</v>
      </c>
      <c r="I33" s="12"/>
    </row>
    <row r="34" spans="1:9">
      <c r="A34" s="19">
        <v>37879</v>
      </c>
      <c r="B34" t="s">
        <v>25</v>
      </c>
      <c r="D34" s="20">
        <v>60000</v>
      </c>
      <c r="E34" s="20"/>
      <c r="F34" s="20"/>
      <c r="G34" s="20">
        <f t="shared" si="1"/>
        <v>60000</v>
      </c>
      <c r="I34" s="12"/>
    </row>
    <row r="35" spans="1:9">
      <c r="A35" s="19">
        <v>37909</v>
      </c>
      <c r="B35" t="s">
        <v>28</v>
      </c>
      <c r="D35" s="20">
        <v>240000</v>
      </c>
      <c r="E35" s="20"/>
      <c r="F35" s="20"/>
      <c r="G35" s="20">
        <f t="shared" si="1"/>
        <v>240000</v>
      </c>
      <c r="H35" s="27" t="s">
        <v>30</v>
      </c>
      <c r="I35" s="12"/>
    </row>
    <row r="36" spans="1:9">
      <c r="A36" s="19">
        <v>37909</v>
      </c>
      <c r="B36" t="s">
        <v>29</v>
      </c>
      <c r="D36" s="20">
        <v>240000</v>
      </c>
      <c r="E36" s="20"/>
      <c r="F36" s="20"/>
      <c r="G36" s="20">
        <f t="shared" si="1"/>
        <v>240000</v>
      </c>
      <c r="H36" s="27" t="s">
        <v>30</v>
      </c>
      <c r="I36" s="12"/>
    </row>
    <row r="37" spans="1:9">
      <c r="A37" s="19"/>
      <c r="C37" s="11"/>
      <c r="D37" s="20"/>
      <c r="E37" s="20"/>
      <c r="F37" s="20"/>
      <c r="G37" s="20">
        <f t="shared" si="1"/>
        <v>0</v>
      </c>
      <c r="I37" s="12"/>
    </row>
    <row r="38" spans="1:9">
      <c r="A38" s="11"/>
      <c r="C38" s="11"/>
      <c r="D38" s="20"/>
      <c r="E38" s="20"/>
      <c r="F38" s="20"/>
      <c r="G38" s="20">
        <f t="shared" si="1"/>
        <v>0</v>
      </c>
      <c r="I38" s="12"/>
    </row>
    <row r="39" spans="1:9">
      <c r="A39" s="13"/>
      <c r="B39" s="13" t="s">
        <v>5</v>
      </c>
      <c r="C39" s="14"/>
      <c r="D39" s="21">
        <f>SUM(D28:D38)+SUM(D12:D25)</f>
        <v>-1873644</v>
      </c>
      <c r="E39" s="21">
        <f>SUM(E28:E38)+SUM(E12:E25)</f>
        <v>0</v>
      </c>
      <c r="F39" s="21">
        <f>SUM(F28:F38)+SUM(F12:F25)</f>
        <v>0</v>
      </c>
      <c r="G39" s="22"/>
      <c r="H39" s="30"/>
    </row>
    <row r="40" spans="1:9" s="4" customFormat="1">
      <c r="A40" s="13"/>
      <c r="B40" s="13" t="s">
        <v>6</v>
      </c>
      <c r="C40" s="15"/>
      <c r="D40" s="21">
        <f>D10-D39</f>
        <v>1686927</v>
      </c>
      <c r="E40" s="21">
        <f>E10-E39</f>
        <v>0</v>
      </c>
      <c r="F40" s="21">
        <f>F10-F39</f>
        <v>0</v>
      </c>
      <c r="G40" s="21">
        <f>$D$8-SUM(G12:G25)-SUM(G28:G38)</f>
        <v>1686927</v>
      </c>
      <c r="H40" s="31"/>
    </row>
    <row r="41" spans="1:9">
      <c r="A41" s="16"/>
    </row>
    <row r="42" spans="1:9">
      <c r="A42" s="16"/>
    </row>
    <row r="43" spans="1:9">
      <c r="A43" s="16"/>
      <c r="C43" s="16"/>
    </row>
    <row r="44" spans="1:9">
      <c r="A44" s="16"/>
      <c r="C44" s="16"/>
    </row>
    <row r="45" spans="1:9">
      <c r="A45" s="16"/>
      <c r="C45" s="16"/>
    </row>
    <row r="46" spans="1:9">
      <c r="A46" s="16"/>
      <c r="C46" s="16"/>
    </row>
    <row r="47" spans="1:9" s="4" customFormat="1">
      <c r="D47" s="6"/>
      <c r="E47" s="6"/>
      <c r="F47" s="6"/>
      <c r="G47" s="6"/>
      <c r="H47" s="28"/>
    </row>
  </sheetData>
  <phoneticPr fontId="0" type="noConversion"/>
  <printOptions horizontalCentered="1" gridLines="1"/>
  <pageMargins left="0" right="0" top="0.43" bottom="0.53" header="0.28999999999999998" footer="0.5"/>
  <pageSetup fitToHeight="0" orientation="landscape" horizontalDpi="4294967292" verticalDpi="4294967292" copies="2" r:id="rId1"/>
  <headerFooter alignWithMargins="0">
    <oddHeader>&amp;C&amp;"Geneva,Bold Italic"&amp;14Current Year</oddHeader>
    <oddFooter>&amp;L&amp;6&amp;F&amp;R&amp;6&amp;D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100188</vt:lpstr>
      <vt:lpstr>1-64910, FY04 old</vt:lpstr>
      <vt:lpstr>'100188'!Print_Area</vt:lpstr>
      <vt:lpstr>'1-64910, FY04 old'!Print_Area</vt:lpstr>
      <vt:lpstr>'100188'!Print_Titles</vt:lpstr>
      <vt:lpstr>'1-64910, FY04 old'!Print_Titles</vt:lpstr>
    </vt:vector>
  </TitlesOfParts>
  <Company>EWU - Budget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Tesha Kropidlowski</dc:creator>
  <cp:lastModifiedBy>Marini, Erin</cp:lastModifiedBy>
  <cp:lastPrinted>2022-10-13T16:13:06Z</cp:lastPrinted>
  <dcterms:created xsi:type="dcterms:W3CDTF">1999-08-06T16:43:26Z</dcterms:created>
  <dcterms:modified xsi:type="dcterms:W3CDTF">2022-11-21T19:19:11Z</dcterms:modified>
</cp:coreProperties>
</file>